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19095" yWindow="-105" windowWidth="19425" windowHeight="10305"/>
  </bookViews>
  <sheets>
    <sheet name="PATROCÍNIO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2"/>
  <c r="F86"/>
  <c r="F87"/>
  <c r="F85"/>
  <c r="F89" l="1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3"/>
  <c r="F42"/>
  <c r="F41"/>
  <c r="F40"/>
  <c r="F39"/>
  <c r="F38"/>
  <c r="F37"/>
  <c r="F33"/>
  <c r="F29"/>
  <c r="F28"/>
  <c r="F27"/>
  <c r="F26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E23" l="1"/>
  <c r="E82"/>
  <c r="E44"/>
  <c r="E34"/>
  <c r="E30"/>
  <c r="E89" l="1"/>
</calcChain>
</file>

<file path=xl/sharedStrings.xml><?xml version="1.0" encoding="utf-8"?>
<sst xmlns="http://schemas.openxmlformats.org/spreadsheetml/2006/main" count="273" uniqueCount="168">
  <si>
    <r>
      <rPr>
        <b/>
        <sz val="10"/>
        <rFont val="Calibri"/>
        <family val="2"/>
      </rPr>
      <t>ITEM</t>
    </r>
  </si>
  <si>
    <r>
      <rPr>
        <b/>
        <sz val="10"/>
        <rFont val="Calibri"/>
        <family val="2"/>
      </rPr>
      <t>DESCRIÇÃO</t>
    </r>
  </si>
  <si>
    <r>
      <rPr>
        <b/>
        <sz val="10"/>
        <rFont val="Calibri"/>
        <family val="2"/>
      </rPr>
      <t>QTDE</t>
    </r>
  </si>
  <si>
    <r>
      <rPr>
        <b/>
        <sz val="10"/>
        <rFont val="Calibri"/>
        <family val="2"/>
      </rPr>
      <t>UNID.</t>
    </r>
  </si>
  <si>
    <r>
      <rPr>
        <b/>
        <sz val="10"/>
        <rFont val="Calibri"/>
        <family val="2"/>
      </rPr>
      <t>-</t>
    </r>
  </si>
  <si>
    <r>
      <rPr>
        <sz val="10"/>
        <rFont val="Calibri"/>
        <family val="2"/>
      </rPr>
      <t>CJ</t>
    </r>
  </si>
  <si>
    <r>
      <rPr>
        <sz val="10"/>
        <rFont val="Calibri"/>
        <family val="2"/>
      </rPr>
      <t>PÇ</t>
    </r>
  </si>
  <si>
    <r>
      <rPr>
        <sz val="10"/>
        <rFont val="Calibri"/>
        <family val="2"/>
      </rPr>
      <t>UND</t>
    </r>
  </si>
  <si>
    <r>
      <rPr>
        <sz val="10"/>
        <rFont val="Calibri"/>
        <family val="2"/>
      </rPr>
      <t>UN</t>
    </r>
  </si>
  <si>
    <r>
      <rPr>
        <sz val="10"/>
        <rFont val="Calibri"/>
        <family val="2"/>
      </rPr>
      <t>UM</t>
    </r>
  </si>
  <si>
    <r>
      <rPr>
        <sz val="10"/>
        <rFont val="Calibri"/>
        <family val="2"/>
      </rPr>
      <t>M</t>
    </r>
  </si>
  <si>
    <r>
      <rPr>
        <sz val="10"/>
        <rFont val="Calibri"/>
        <family val="2"/>
      </rPr>
      <t>SV</t>
    </r>
  </si>
  <si>
    <r>
      <rPr>
        <sz val="10"/>
        <rFont val="Calibri"/>
        <family val="2"/>
      </rPr>
      <t>M3</t>
    </r>
  </si>
  <si>
    <t>PREÇO TOTAL</t>
  </si>
  <si>
    <t>FORNECER E INSTALAR REDE DE DISTRIBUIÇÃO URBANA (RDU), TIPO: COMPACTA, MÉDIA TENSÃO (MT), BAIXA TENSÃO (BT) E TRANSFORMADORES</t>
  </si>
  <si>
    <t>MT PROTEGIDA TRIF. 50mm², NEUTRO 2 AWG, SEM IP (POSTE CIRCULAR 300/600dAN 11/12 METROS, ELETROFERRAGENS E ACESSÓRIOS)</t>
  </si>
  <si>
    <t>MÃO DE OBRA DE POSTE A RETIRAR</t>
  </si>
  <si>
    <t>MÃO DE OBRA DE POSTE A INSTALAR</t>
  </si>
  <si>
    <t>SUBTOTAL ITEM 1</t>
  </si>
  <si>
    <t>PREÇO UNIT. MÉDIO</t>
  </si>
  <si>
    <t>SUBTOTAL ITEM 2</t>
  </si>
  <si>
    <t>SUBTOTAL ITEM 3</t>
  </si>
  <si>
    <t>MÃO DE OBRA DE INSTALAÇÃO DE LUMINARIA COMPLETA, BRAÇO PESADO</t>
  </si>
  <si>
    <t>SUBTOTAL ITEM 4</t>
  </si>
  <si>
    <t>SUPORTE PARA 01 PÉTALAS</t>
  </si>
  <si>
    <t>SUPORTE PARA 02 PÉTALAS</t>
  </si>
  <si>
    <t>SUPORTE PARA 03 PÉTALAS</t>
  </si>
  <si>
    <t>SUPORTE PARA 04 PÉTALAS</t>
  </si>
  <si>
    <t>RECOMPOSIÇÃO DE PISO PEDRA PORTUGUESA</t>
  </si>
  <si>
    <t>RECOMPOSIÇÃO DE PISO CIMENTADO</t>
  </si>
  <si>
    <t>RECOMPOSIÇÃO DE PISO ASFALTICO</t>
  </si>
  <si>
    <t>RECOMPOSIÇÃO DE PISO CERAMICO</t>
  </si>
  <si>
    <t>RECOMPOSIÇÃO DE PISO LADRILHO/MOSAICO</t>
  </si>
  <si>
    <t>RECOMPOSIÇÃO DE PISO CONCRETO ESTAMPADO</t>
  </si>
  <si>
    <t>MANGUEIRA PVC FLEXÍVEL CORRUGADO D = 1"</t>
  </si>
  <si>
    <t>MANGUEIRA PVC FLEXÍVEL CORRUGADO D = 2"</t>
  </si>
  <si>
    <t>SUBTOTAL ITEM 5</t>
  </si>
  <si>
    <t>SUBTOTAL ITEM 6</t>
  </si>
  <si>
    <t>VALOR GLOBAL</t>
  </si>
  <si>
    <t>MÃO DE OBRA DE RETIRADA DE LUMINARIA COMPLETA, BRAÇO (CURTO, MEDIO E PESADO).</t>
  </si>
  <si>
    <t>INSTALAÇÃO DE POSTE TELECÔNICO (6m RETO SIMPLES SEM FLANGE (ENSGASTADO NO PISO))</t>
  </si>
  <si>
    <t>ELETRODUTO DE AÇO GALVANIZADO PESADO INCLUSIVE CONEXÕES D = 1"</t>
  </si>
  <si>
    <t>ELETRODUTO DE AÇO GALVANIZADO PESADO INCLUSIVE CONEXÕES D = 2"</t>
  </si>
  <si>
    <t>PROJETO COMPLETO DE EXTENSÃO DE RDU, REDE E IP POR POSTE INSTALADO</t>
  </si>
  <si>
    <t>INSTALAÇÃO DE LUMINÁRIA FECHADA COMPLETA EM POSTE 100W VAPOR DE SÓDIO</t>
  </si>
  <si>
    <t>INSTALAÇÃO DE LUMINÁRIA FECHADA COMPLETA EM POSTE 150W VAPOR DE SÓDIO</t>
  </si>
  <si>
    <t>PROJETO EXECUTIVO DE REDE DE ILUMINAÇÃO PUBLICA E EXTENSÃO DE REDE</t>
  </si>
  <si>
    <t>TRANSFORMADOR 150kVA EQUIPADO, ELETROFERRAGENS E ACESSÓRIOS)</t>
  </si>
  <si>
    <t>TRANSFORMADOR 37,5kVA EQUIPADO, ELETROFERRAGENS E ACESSÓRIOS)</t>
  </si>
  <si>
    <t>TRANSFORMADOR 10kVA EQUIPADO, ELETROFERRAGENS E ACESSÓRIOS)</t>
  </si>
  <si>
    <t>TRANSFORMADOR 75kVA EQUIPADO, ELETROFERRAGENS E ACESSÓRIOS)</t>
  </si>
  <si>
    <t>MT PROTEGIDA TRIF. 50mm², BT ISOLADA TRIF. 70MM², SEM IP (POSTE CIRCULAR 300/600dAN 11/12 METROS, ELETROFERRAGENS E ACESSÓRIOS)</t>
  </si>
  <si>
    <t>MT PROTEGIDA MONO. 50mm², BT ISOLADA BIF. 70MM², SEM IP (POSTE CIRCULAR 300/600dAN 11/12 METROS, ELETROFERRAGENS E ACESSÓRIOS)</t>
  </si>
  <si>
    <t>MT PROTEGIDA MONO. 50mm², NEUTRO 2 AWG, SEM IP (POSTE CIRCULAR 300/600dAN 11/12 METROS, ELETROFERRAGENS E ACESSÓRIOS)</t>
  </si>
  <si>
    <t>FORNECER E INSTALAR POSTE RDU COM VÃO BT (BT ISOLADA 70MM², SEM IP) (POSTE CIRCULAR 300/600dAN 11/12 METROS, ELETROFERRAGENS E 100ACESSÓRIOS)</t>
  </si>
  <si>
    <t>POSTE RDU COM MT E NEUTRO EXISTENTE EQUIPAR BT ISOLADA 70MM, SEM TROCA DO POSTE (45 METROS DE REDE COM, ELETROFERRAGENS E ACESSÓRIOS)</t>
  </si>
  <si>
    <t>POSTE RDU COM BT EXISTENTE EQUIPAR MT PROTEGIDA 50MM, SEM TROCA DO POSTE (45 METROS DE REDE COM, ELETROFERRAGENS E ACESSÓRIOS)</t>
  </si>
  <si>
    <t>TRANSFORMADOR 45kVA EQUIPADO, ELETROFERRAGENS E ACESSÓRIOS)</t>
  </si>
  <si>
    <t>INSTALAR PARA-PARA RAIOS EM ESTRUTURA EXISTENTE</t>
  </si>
  <si>
    <t>INSTALAR CHAVE FUSÍVEL EM ESTRUTURA EXISTENTE</t>
  </si>
  <si>
    <t>INSTALAR CHAVE FACA EM ESTRUTURA EXISTENTE</t>
  </si>
  <si>
    <t>MÃO DE OBRA DE POSTE A APROVEITAR NORMAL</t>
  </si>
  <si>
    <t>MÃO DE OBRA DE POSTE A APROVEITAR COMPLEXO</t>
  </si>
  <si>
    <t>FORNECER E INSTALAR REDE DE DISTRIBUIÇÃO URBANA (RDU), TIPO: COMPACTA, MÉDIA TENSÃO (MT) BAIXA TENSÃO (BT) E ILUMINAÇÃO A LED</t>
  </si>
  <si>
    <t>FORNECER E INSTALAR POSTE RDU COM VÃO BT (BT ISOLADA 70MM², COM IP A LED 40W A 60W QUE ATENDA AS NORMA ABNT) (POSTE CIRCULAR 300/600dAN 11/12 METROS, ELETROFERRAGENS E 100ACESSÓRIOS)</t>
  </si>
  <si>
    <t>MT PROTEGIDA TRIF. 50mm², BT ISOLADA TRIF. 70MM², COM IP A LED 40W A 60W QUE ATENDA AS NORMA ABNT (POSTE CIRCULAR 300/600dAN 11/12 METROS, ELETROFERRAGENS E ACESSÓRIOS)</t>
  </si>
  <si>
    <t>FORNECER E INSTALAR POSTE RDU COM VÃO BT (BT ISOLADA 70MM², COM IP A LED 140W A 150W QUE ATENDA AS NORMA ABNT) (POSTE CIRCULAR 300/600dAN 11/12 METROS, ELETROFERRAGENS E 100ACESSÓRIOS)</t>
  </si>
  <si>
    <t>MT PROTEGIDA TRIF. 50mm², BT ISOLADA TRIF. 70MM², COM IP A LED 140W A 150W QUE ATENDA AS NORMA ABNT (POSTE CIRCULAR 300/600dAN 11/12 METROS, ELETROFERRAGENS E ACESSÓRIOS)</t>
  </si>
  <si>
    <t>FORNECER E INSTALAR REDE DE DISTRIBUIÇÃO RURAL (RDR), TIPO: CONVENCIONAL, MÉDIA TENSÃO (MT), BAIXA TENSÃO (BT) E TRANSFORMADORES</t>
  </si>
  <si>
    <t>INST. DE CONTRA POSTE RDR COM FORNECIMENTO DE MATERIAIS</t>
  </si>
  <si>
    <t>FORNECIMENTO E INTALAÇÃOS LUMINÁRIAS VIARIAS, COMPLETA COM BRAÇOS, LAMPADAS, REATORES, RELES, CABOS ELETRICOS E ACESSÓRIOS</t>
  </si>
  <si>
    <t>FORNECER E INSTALAR, LUMINÁRIA, LÂMPADA, BRAÇO, REATOR E RELÉ (ILUMINAÇÃO VS 100W) BRAÇO CURTO/MÉDIO</t>
  </si>
  <si>
    <t>FORNECER E INSTALAR, LUMINÁRIA, LÂMPADA, BRAÇO, REATOR E RELÉ (ILUMINAÇÃO VS 150W) BRAÇO MÉDIO</t>
  </si>
  <si>
    <t>FORNECER E INSTALAR, LUMINÁRIA, LÂMPADA, BRAÇO, REATOR E RELÉ (ILUMINAÇÃO VS 250W) BRAÇO PESADO</t>
  </si>
  <si>
    <t>MÃO DE OBRA DE INSTALAÇÃO DE LUMINARIA COMPLETA, BRAÇO CURTO</t>
  </si>
  <si>
    <t>MÃO DE OBRA DE INSTALAÇÃO DE LUMINARIA COMPLETA, BRAÇO MEDIO</t>
  </si>
  <si>
    <t>FORNECIMENTO E INTALAÇÃOS DE POSTES E LUMINÁRIAS PARA VIAS PÚBLICAS, CANTEIROS, PRAÇAS, ORLAS, CEMITÉRIOS E/OU SIMILARES</t>
  </si>
  <si>
    <t>INSTALAÇÃO DE LUMINÁRIA FECHADA COMPLETA EM POSTE 250W VAPOR DE SÓDIO</t>
  </si>
  <si>
    <t>INSTALAÇÃO DE LUMINÁRIA FECHADA COMPLETA EM POSTE 400W VAPOR DE SÓDIO</t>
  </si>
  <si>
    <t>INSTALAÇÃO DE POSTE TELECÔNICO (9m CURVO SIMPLES SEM FLANGE (ENSGASTADO NO PISO))</t>
  </si>
  <si>
    <t>POSTE DE CONCRETO CONICIDADE REDUZIDA 11,5M 150 DAN</t>
  </si>
  <si>
    <t>POSTE DE CONCRETO CONICIDADE REDUZIDA 13,5M 200 DAN</t>
  </si>
  <si>
    <t>POSTE DE AÇO GALVANIZADO COM 10 M DE ALTURA LIVRE</t>
  </si>
  <si>
    <t>POSTE DE AÇO GALVANIZADO COM 12 M DE ALTURA LIVRE</t>
  </si>
  <si>
    <t>LASTRO DE CONCRETO MAGRO (ENVELOPAMENTO DE DUTOS)</t>
  </si>
  <si>
    <t>ABERTURA DE VALA EM SUPERFICIE (SOLO MOLE)</t>
  </si>
  <si>
    <t>ABERTURA DE VALA EM SUPERFICIE (SOLO DURO)</t>
  </si>
  <si>
    <t>ABERTURA DE VALA EM SUPERFICIE (PISO CIMENTADO)</t>
  </si>
  <si>
    <t>ABERTURA DE VALA EM SUPERFICIE (LAJE DE CONCRETO</t>
  </si>
  <si>
    <t>ABERTURA DE VALA EM SUPERFICIE (PISO ASFALTICO)</t>
  </si>
  <si>
    <t>ABERTURA DE VALA EM SUPERFICIE (QUE NECESSITE SR UTILIZADO MARTELETE PNEUMATICO)</t>
  </si>
  <si>
    <t>CAIXA DE PASSAGEM 30X30X40 COM TAMPA E DRENO BRITA</t>
  </si>
  <si>
    <t>CABO DE COBRE ISOLAMENTO ANTI-CHAMA, SEÇÃO 1,5 MM2, 450/750 V - FLEXÍVEL</t>
  </si>
  <si>
    <t>COMANDO EM GRUPO PARA IP DE PRACAS COM BASE 50A</t>
  </si>
  <si>
    <t>HASTE DE AÇO COBREADA PARA ATERRAMENTO DIÂMETRO 3/4"X 2400 MM, CONFORME PADRÕES TELEBRÁS</t>
  </si>
  <si>
    <t>PROJETO COMPLETO DE EXTENSÃO DE ILUMINAÇÃO EXCLUSIVA POR POSTE TRABALHADO</t>
  </si>
  <si>
    <t>PROJETO DE MODIFICAÇÃO DE RDU POR POSTE TRABALHADO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</si>
  <si>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</si>
  <si>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</si>
  <si>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</si>
  <si>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</si>
  <si>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</si>
  <si>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</si>
  <si>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</si>
  <si>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</si>
  <si>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</si>
  <si>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</si>
  <si>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</si>
  <si>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</si>
  <si>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</si>
  <si>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</si>
  <si>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</si>
  <si>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</si>
  <si>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</si>
  <si>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</si>
  <si>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</si>
  <si>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2.1</t>
  </si>
  <si>
    <t>2.2</t>
  </si>
  <si>
    <t>2.3</t>
  </si>
  <si>
    <t>2.4</t>
  </si>
  <si>
    <t>3.1</t>
  </si>
  <si>
    <t>4.1</t>
  </si>
  <si>
    <t>4.2</t>
  </si>
  <si>
    <t>4.3</t>
  </si>
  <si>
    <t>4.4</t>
  </si>
  <si>
    <t>4.5</t>
  </si>
  <si>
    <t>4.6</t>
  </si>
  <si>
    <t>4.7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</si>
  <si>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</si>
  <si>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</si>
  <si>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</si>
  <si>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</si>
  <si>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</si>
  <si>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</si>
  <si>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</si>
  <si>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</si>
  <si>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</si>
  <si>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</si>
  <si>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</si>
  <si>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</si>
  <si>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</si>
  <si>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</si>
  <si>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</si>
  <si>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</si>
  <si>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</si>
  <si>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</si>
  <si>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</si>
  <si>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</si>
  <si>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</si>
  <si>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</si>
  <si>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</si>
  <si>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</si>
  <si>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</si>
  <si>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</si>
  <si>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</si>
  <si>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</si>
  <si>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</si>
  <si>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</si>
  <si>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</si>
  <si>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</si>
  <si>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</si>
  <si>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</si>
  <si>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6.1</t>
  </si>
  <si>
    <t>6.2</t>
  </si>
  <si>
    <t>6.3</t>
  </si>
  <si>
    <t>5.22</t>
  </si>
  <si>
    <t xml:space="preserve">OBJETO: REGISTRO DE PREÇOS PARA FUTURA E EVENTUAL CONTRATAÇÃO DE EMPRESA ESPECIALIZADA PARA FORNECIMENTO DE MATERIAIS E MÃO DE  OBRA  EM  SERVIÇOS  DE  ELETRIFICAÇÃO  E  ILUMINAÇÃO,  PARA  USO NO MUNICÍPIO DE PATROCÍNIO/MG, CONFORME TERMO REFERÊNCIA. </t>
  </si>
  <si>
    <t xml:space="preserve">___________________________________
André de Oliveira
Engenheiro Civil
CREA-MG 209.140/D
</t>
  </si>
</sst>
</file>

<file path=xl/styles.xml><?xml version="1.0" encoding="utf-8"?>
<styleSheet xmlns="http://schemas.openxmlformats.org/spreadsheetml/2006/main">
  <numFmts count="4">
    <numFmt numFmtId="164" formatCode="###0;###0"/>
    <numFmt numFmtId="165" formatCode="#,##0;#,##0"/>
    <numFmt numFmtId="166" formatCode="_-[$R$-416]\ * #,##0.00_-;\-[$R$-416]\ * #,##0.00_-;_-[$R$-416]\ * &quot;-&quot;??_-;_-@_-"/>
    <numFmt numFmtId="167" formatCode="&quot;R$&quot;\ #,##0.00"/>
  </numFmts>
  <fonts count="8"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31F1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231F1F"/>
      </top>
      <bottom style="thin">
        <color rgb="FF231F1F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 applyAlignment="1">
      <alignment horizontal="left" vertical="top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4" fillId="2" borderId="4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6" fontId="5" fillId="0" borderId="19" xfId="0" applyNumberFormat="1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5" fillId="0" borderId="18" xfId="0" applyNumberFormat="1" applyFont="1" applyBorder="1" applyAlignment="1">
      <alignment horizontal="center" vertical="center" wrapText="1"/>
    </xf>
    <xf numFmtId="166" fontId="5" fillId="2" borderId="19" xfId="0" applyNumberFormat="1" applyFont="1" applyFill="1" applyBorder="1" applyAlignment="1">
      <alignment horizontal="center" vertical="center" wrapText="1"/>
    </xf>
    <xf numFmtId="164" fontId="4" fillId="3" borderId="15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165" fontId="5" fillId="3" borderId="15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6" fontId="5" fillId="3" borderId="19" xfId="0" applyNumberFormat="1" applyFont="1" applyFill="1" applyBorder="1" applyAlignment="1">
      <alignment horizontal="center" vertical="center" wrapText="1"/>
    </xf>
    <xf numFmtId="167" fontId="5" fillId="3" borderId="15" xfId="0" applyNumberFormat="1" applyFont="1" applyFill="1" applyBorder="1" applyAlignment="1">
      <alignment horizontal="center" vertical="center" wrapText="1"/>
    </xf>
    <xf numFmtId="167" fontId="5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top"/>
    </xf>
    <xf numFmtId="166" fontId="5" fillId="3" borderId="15" xfId="0" applyNumberFormat="1" applyFont="1" applyFill="1" applyBorder="1" applyAlignment="1">
      <alignment horizontal="center" vertical="center" wrapText="1"/>
    </xf>
    <xf numFmtId="166" fontId="5" fillId="3" borderId="2" xfId="0" applyNumberFormat="1" applyFont="1" applyFill="1" applyBorder="1" applyAlignment="1">
      <alignment horizontal="center" vertical="center" wrapText="1"/>
    </xf>
    <xf numFmtId="2" fontId="7" fillId="3" borderId="14" xfId="0" applyNumberFormat="1" applyFont="1" applyFill="1" applyBorder="1" applyAlignment="1">
      <alignment horizontal="right" vertical="center" shrinkToFit="1"/>
    </xf>
    <xf numFmtId="167" fontId="7" fillId="3" borderId="14" xfId="0" applyNumberFormat="1" applyFont="1" applyFill="1" applyBorder="1" applyAlignment="1">
      <alignment horizontal="center" shrinkToFit="1"/>
    </xf>
    <xf numFmtId="167" fontId="7" fillId="3" borderId="14" xfId="0" applyNumberFormat="1" applyFont="1" applyFill="1" applyBorder="1" applyAlignment="1">
      <alignment horizontal="center" vertical="center" shrinkToFit="1"/>
    </xf>
    <xf numFmtId="167" fontId="7" fillId="3" borderId="14" xfId="0" applyNumberFormat="1" applyFont="1" applyFill="1" applyBorder="1" applyAlignment="1">
      <alignment horizontal="center" vertical="top" shrinkToFi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166" fontId="4" fillId="0" borderId="27" xfId="0" applyNumberFormat="1" applyFont="1" applyBorder="1" applyAlignment="1">
      <alignment horizontal="center" vertical="center" wrapText="1"/>
    </xf>
    <xf numFmtId="166" fontId="4" fillId="0" borderId="28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6" fontId="4" fillId="0" borderId="7" xfId="0" applyNumberFormat="1" applyFont="1" applyBorder="1" applyAlignment="1">
      <alignment horizontal="center" vertical="center" wrapText="1"/>
    </xf>
    <xf numFmtId="166" fontId="4" fillId="0" borderId="21" xfId="0" applyNumberFormat="1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 vertical="center" wrapText="1"/>
    </xf>
    <xf numFmtId="166" fontId="4" fillId="0" borderId="23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0" fillId="0" borderId="0" xfId="0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3"/>
  <sheetViews>
    <sheetView tabSelected="1" workbookViewId="0">
      <selection activeCell="F101" sqref="F101"/>
    </sheetView>
  </sheetViews>
  <sheetFormatPr defaultRowHeight="12.75"/>
  <cols>
    <col min="1" max="1" width="7.5" customWidth="1"/>
    <col min="2" max="2" width="90" customWidth="1"/>
    <col min="3" max="4" width="8" customWidth="1"/>
    <col min="5" max="5" width="14.1640625" customWidth="1"/>
    <col min="6" max="6" width="20" customWidth="1"/>
  </cols>
  <sheetData>
    <row r="1" spans="1:6" ht="63" customHeight="1" thickBot="1">
      <c r="A1" s="50" t="s">
        <v>166</v>
      </c>
      <c r="B1" s="51"/>
      <c r="C1" s="51"/>
      <c r="D1" s="51"/>
      <c r="E1" s="51"/>
      <c r="F1" s="52"/>
    </row>
    <row r="2" spans="1:6" ht="26.25" thickBot="1">
      <c r="A2" s="13" t="s">
        <v>0</v>
      </c>
      <c r="B2" s="10" t="s">
        <v>1</v>
      </c>
      <c r="C2" s="10" t="s">
        <v>2</v>
      </c>
      <c r="D2" s="11" t="s">
        <v>3</v>
      </c>
      <c r="E2" s="12" t="s">
        <v>19</v>
      </c>
      <c r="F2" s="14" t="s">
        <v>13</v>
      </c>
    </row>
    <row r="3" spans="1:6" ht="25.5">
      <c r="A3" s="21">
        <v>1</v>
      </c>
      <c r="B3" s="22" t="s">
        <v>14</v>
      </c>
      <c r="C3" s="23" t="s">
        <v>4</v>
      </c>
      <c r="D3" s="23" t="s">
        <v>4</v>
      </c>
      <c r="E3" s="24"/>
      <c r="F3" s="25" t="s">
        <v>4</v>
      </c>
    </row>
    <row r="4" spans="1:6" ht="25.5">
      <c r="A4" s="26" t="s">
        <v>97</v>
      </c>
      <c r="B4" s="22" t="s">
        <v>51</v>
      </c>
      <c r="C4" s="27">
        <v>80</v>
      </c>
      <c r="D4" s="23" t="s">
        <v>5</v>
      </c>
      <c r="E4" s="35">
        <v>5983.9623000000001</v>
      </c>
      <c r="F4" s="28">
        <f>ROUND(E4*C4,2)</f>
        <v>478716.98</v>
      </c>
    </row>
    <row r="5" spans="1:6" ht="25.5">
      <c r="A5" s="26" t="s">
        <v>98</v>
      </c>
      <c r="B5" s="22" t="s">
        <v>15</v>
      </c>
      <c r="C5" s="27">
        <v>10</v>
      </c>
      <c r="D5" s="23" t="s">
        <v>5</v>
      </c>
      <c r="E5" s="35">
        <v>2694.3765000000003</v>
      </c>
      <c r="F5" s="28">
        <f t="shared" ref="F5:F22" si="0">ROUND(E5*C5,2)</f>
        <v>26943.77</v>
      </c>
    </row>
    <row r="6" spans="1:6" ht="25.5">
      <c r="A6" s="26" t="s">
        <v>99</v>
      </c>
      <c r="B6" s="22" t="s">
        <v>52</v>
      </c>
      <c r="C6" s="27">
        <v>60</v>
      </c>
      <c r="D6" s="23" t="s">
        <v>5</v>
      </c>
      <c r="E6" s="35">
        <v>5225.8764000000001</v>
      </c>
      <c r="F6" s="28">
        <f t="shared" si="0"/>
        <v>313552.58</v>
      </c>
    </row>
    <row r="7" spans="1:6" ht="25.5">
      <c r="A7" s="26" t="s">
        <v>100</v>
      </c>
      <c r="B7" s="22" t="s">
        <v>53</v>
      </c>
      <c r="C7" s="27">
        <v>10</v>
      </c>
      <c r="D7" s="23" t="s">
        <v>5</v>
      </c>
      <c r="E7" s="35">
        <v>1891.74</v>
      </c>
      <c r="F7" s="28">
        <f t="shared" si="0"/>
        <v>18917.400000000001</v>
      </c>
    </row>
    <row r="8" spans="1:6" ht="25.5">
      <c r="A8" s="26" t="s">
        <v>101</v>
      </c>
      <c r="B8" s="22" t="s">
        <v>54</v>
      </c>
      <c r="C8" s="27">
        <v>80</v>
      </c>
      <c r="D8" s="23" t="s">
        <v>5</v>
      </c>
      <c r="E8" s="35">
        <v>5147.5868999999993</v>
      </c>
      <c r="F8" s="28">
        <f t="shared" si="0"/>
        <v>411806.95</v>
      </c>
    </row>
    <row r="9" spans="1:6" ht="25.5">
      <c r="A9" s="26" t="s">
        <v>102</v>
      </c>
      <c r="B9" s="22" t="s">
        <v>55</v>
      </c>
      <c r="C9" s="27">
        <v>50</v>
      </c>
      <c r="D9" s="23" t="s">
        <v>5</v>
      </c>
      <c r="E9" s="35">
        <v>1536.0239999999999</v>
      </c>
      <c r="F9" s="28">
        <f t="shared" si="0"/>
        <v>76801.2</v>
      </c>
    </row>
    <row r="10" spans="1:6" ht="25.5">
      <c r="A10" s="26" t="s">
        <v>103</v>
      </c>
      <c r="B10" s="22" t="s">
        <v>56</v>
      </c>
      <c r="C10" s="27">
        <v>10</v>
      </c>
      <c r="D10" s="23" t="s">
        <v>5</v>
      </c>
      <c r="E10" s="35">
        <v>1536.0239999999999</v>
      </c>
      <c r="F10" s="28">
        <f t="shared" si="0"/>
        <v>15360.24</v>
      </c>
    </row>
    <row r="11" spans="1:6">
      <c r="A11" s="26" t="s">
        <v>104</v>
      </c>
      <c r="B11" s="22" t="s">
        <v>49</v>
      </c>
      <c r="C11" s="27">
        <v>4</v>
      </c>
      <c r="D11" s="23" t="s">
        <v>5</v>
      </c>
      <c r="E11" s="29">
        <v>10172.198399999999</v>
      </c>
      <c r="F11" s="28">
        <f t="shared" si="0"/>
        <v>40688.79</v>
      </c>
    </row>
    <row r="12" spans="1:6" ht="15">
      <c r="A12" s="26" t="s">
        <v>105</v>
      </c>
      <c r="B12" s="22" t="s">
        <v>48</v>
      </c>
      <c r="C12" s="27">
        <v>20</v>
      </c>
      <c r="D12" s="23" t="s">
        <v>5</v>
      </c>
      <c r="E12" s="36">
        <v>13729.704400000001</v>
      </c>
      <c r="F12" s="28">
        <f t="shared" si="0"/>
        <v>274594.09000000003</v>
      </c>
    </row>
    <row r="13" spans="1:6" ht="15">
      <c r="A13" s="26" t="s">
        <v>106</v>
      </c>
      <c r="B13" s="22" t="s">
        <v>57</v>
      </c>
      <c r="C13" s="27">
        <v>20</v>
      </c>
      <c r="D13" s="23" t="s">
        <v>5</v>
      </c>
      <c r="E13" s="36">
        <v>10207.5363</v>
      </c>
      <c r="F13" s="28">
        <f t="shared" si="0"/>
        <v>204150.73</v>
      </c>
    </row>
    <row r="14" spans="1:6" ht="15">
      <c r="A14" s="26" t="s">
        <v>107</v>
      </c>
      <c r="B14" s="22" t="s">
        <v>50</v>
      </c>
      <c r="C14" s="27">
        <v>5</v>
      </c>
      <c r="D14" s="23" t="s">
        <v>5</v>
      </c>
      <c r="E14" s="36">
        <v>10207.5363</v>
      </c>
      <c r="F14" s="28">
        <f t="shared" si="0"/>
        <v>51037.68</v>
      </c>
    </row>
    <row r="15" spans="1:6" ht="15">
      <c r="A15" s="26" t="s">
        <v>108</v>
      </c>
      <c r="B15" s="22" t="s">
        <v>47</v>
      </c>
      <c r="C15" s="27">
        <v>2</v>
      </c>
      <c r="D15" s="23" t="s">
        <v>5</v>
      </c>
      <c r="E15" s="36">
        <v>10207.5363</v>
      </c>
      <c r="F15" s="28">
        <f t="shared" si="0"/>
        <v>20415.07</v>
      </c>
    </row>
    <row r="16" spans="1:6" ht="15">
      <c r="A16" s="26" t="s">
        <v>109</v>
      </c>
      <c r="B16" s="22" t="s">
        <v>58</v>
      </c>
      <c r="C16" s="27">
        <v>200</v>
      </c>
      <c r="D16" s="23" t="s">
        <v>6</v>
      </c>
      <c r="E16" s="36">
        <v>262.67880000000002</v>
      </c>
      <c r="F16" s="28">
        <f t="shared" si="0"/>
        <v>52535.76</v>
      </c>
    </row>
    <row r="17" spans="1:6" ht="15">
      <c r="A17" s="26" t="s">
        <v>110</v>
      </c>
      <c r="B17" s="22" t="s">
        <v>59</v>
      </c>
      <c r="C17" s="27">
        <v>200</v>
      </c>
      <c r="D17" s="23" t="s">
        <v>6</v>
      </c>
      <c r="E17" s="36">
        <v>314.78159999999997</v>
      </c>
      <c r="F17" s="28">
        <f t="shared" si="0"/>
        <v>62956.32</v>
      </c>
    </row>
    <row r="18" spans="1:6" ht="15">
      <c r="A18" s="26" t="s">
        <v>111</v>
      </c>
      <c r="B18" s="22" t="s">
        <v>60</v>
      </c>
      <c r="C18" s="27">
        <v>18</v>
      </c>
      <c r="D18" s="23" t="s">
        <v>6</v>
      </c>
      <c r="E18" s="36">
        <v>434.91569999999996</v>
      </c>
      <c r="F18" s="28">
        <f t="shared" si="0"/>
        <v>7828.48</v>
      </c>
    </row>
    <row r="19" spans="1:6" ht="15">
      <c r="A19" s="26" t="s">
        <v>112</v>
      </c>
      <c r="B19" s="22" t="s">
        <v>16</v>
      </c>
      <c r="C19" s="27">
        <v>60</v>
      </c>
      <c r="D19" s="23" t="s">
        <v>7</v>
      </c>
      <c r="E19" s="37">
        <v>1291.5</v>
      </c>
      <c r="F19" s="28">
        <f t="shared" si="0"/>
        <v>77490</v>
      </c>
    </row>
    <row r="20" spans="1:6" ht="15">
      <c r="A20" s="26" t="s">
        <v>113</v>
      </c>
      <c r="B20" s="22" t="s">
        <v>17</v>
      </c>
      <c r="C20" s="27">
        <v>200</v>
      </c>
      <c r="D20" s="23" t="s">
        <v>7</v>
      </c>
      <c r="E20" s="37">
        <v>1845</v>
      </c>
      <c r="F20" s="28">
        <f t="shared" si="0"/>
        <v>369000</v>
      </c>
    </row>
    <row r="21" spans="1:6" ht="15">
      <c r="A21" s="26" t="s">
        <v>114</v>
      </c>
      <c r="B21" s="22" t="s">
        <v>61</v>
      </c>
      <c r="C21" s="27">
        <v>100</v>
      </c>
      <c r="D21" s="23" t="s">
        <v>7</v>
      </c>
      <c r="E21" s="36">
        <v>645.75</v>
      </c>
      <c r="F21" s="28">
        <f t="shared" si="0"/>
        <v>64575</v>
      </c>
    </row>
    <row r="22" spans="1:6" ht="15">
      <c r="A22" s="26" t="s">
        <v>115</v>
      </c>
      <c r="B22" s="22" t="s">
        <v>62</v>
      </c>
      <c r="C22" s="27">
        <v>100</v>
      </c>
      <c r="D22" s="23" t="s">
        <v>7</v>
      </c>
      <c r="E22" s="36">
        <v>922.5</v>
      </c>
      <c r="F22" s="28">
        <f t="shared" si="0"/>
        <v>92250</v>
      </c>
    </row>
    <row r="23" spans="1:6">
      <c r="A23" s="43" t="s">
        <v>18</v>
      </c>
      <c r="B23" s="44"/>
      <c r="C23" s="44"/>
      <c r="D23" s="45"/>
      <c r="E23" s="46">
        <f>SUM(F4:F22)</f>
        <v>2659621.04</v>
      </c>
      <c r="F23" s="47"/>
    </row>
    <row r="24" spans="1:6" ht="25.5">
      <c r="A24" s="17" t="s">
        <v>0</v>
      </c>
      <c r="B24" s="2" t="s">
        <v>1</v>
      </c>
      <c r="C24" s="2" t="s">
        <v>2</v>
      </c>
      <c r="D24" s="7" t="s">
        <v>3</v>
      </c>
      <c r="E24" s="8" t="s">
        <v>19</v>
      </c>
      <c r="F24" s="18" t="s">
        <v>13</v>
      </c>
    </row>
    <row r="25" spans="1:6" ht="25.5">
      <c r="A25" s="15">
        <v>2</v>
      </c>
      <c r="B25" s="6" t="s">
        <v>63</v>
      </c>
      <c r="C25" s="1" t="s">
        <v>4</v>
      </c>
      <c r="D25" s="1" t="s">
        <v>4</v>
      </c>
      <c r="E25" s="5"/>
      <c r="F25" s="19" t="s">
        <v>4</v>
      </c>
    </row>
    <row r="26" spans="1:6" ht="38.25">
      <c r="A26" s="26" t="s">
        <v>116</v>
      </c>
      <c r="B26" s="22" t="s">
        <v>64</v>
      </c>
      <c r="C26" s="27">
        <v>30</v>
      </c>
      <c r="D26" s="23" t="s">
        <v>5</v>
      </c>
      <c r="E26" s="30">
        <v>5631.1122000000005</v>
      </c>
      <c r="F26" s="28">
        <f t="shared" ref="F26:F29" si="1">ROUND(E26*C26,2)</f>
        <v>168933.37</v>
      </c>
    </row>
    <row r="27" spans="1:6" ht="38.25">
      <c r="A27" s="26" t="s">
        <v>117</v>
      </c>
      <c r="B27" s="22" t="s">
        <v>65</v>
      </c>
      <c r="C27" s="27">
        <v>20</v>
      </c>
      <c r="D27" s="23" t="s">
        <v>5</v>
      </c>
      <c r="E27" s="30">
        <v>5742.8208000000004</v>
      </c>
      <c r="F27" s="28">
        <f t="shared" si="1"/>
        <v>114856.42</v>
      </c>
    </row>
    <row r="28" spans="1:6" ht="38.25">
      <c r="A28" s="26" t="s">
        <v>118</v>
      </c>
      <c r="B28" s="22" t="s">
        <v>66</v>
      </c>
      <c r="C28" s="27">
        <v>40</v>
      </c>
      <c r="D28" s="23" t="s">
        <v>5</v>
      </c>
      <c r="E28" s="30">
        <v>5828.6625000000004</v>
      </c>
      <c r="F28" s="28">
        <f t="shared" si="1"/>
        <v>233146.5</v>
      </c>
    </row>
    <row r="29" spans="1:6" ht="38.25">
      <c r="A29" s="26" t="s">
        <v>119</v>
      </c>
      <c r="B29" s="22" t="s">
        <v>67</v>
      </c>
      <c r="C29" s="27">
        <v>50</v>
      </c>
      <c r="D29" s="23" t="s">
        <v>5</v>
      </c>
      <c r="E29" s="30">
        <v>6274.107</v>
      </c>
      <c r="F29" s="28">
        <f t="shared" si="1"/>
        <v>313705.34999999998</v>
      </c>
    </row>
    <row r="30" spans="1:6">
      <c r="A30" s="43" t="s">
        <v>20</v>
      </c>
      <c r="B30" s="44"/>
      <c r="C30" s="44"/>
      <c r="D30" s="45"/>
      <c r="E30" s="48">
        <f>SUM(F26:F29)</f>
        <v>830641.6399999999</v>
      </c>
      <c r="F30" s="49"/>
    </row>
    <row r="31" spans="1:6">
      <c r="A31" s="17" t="s">
        <v>0</v>
      </c>
      <c r="B31" s="2" t="s">
        <v>1</v>
      </c>
      <c r="C31" s="2" t="s">
        <v>2</v>
      </c>
      <c r="D31" s="2" t="s">
        <v>3</v>
      </c>
      <c r="E31" s="4"/>
      <c r="F31" s="20"/>
    </row>
    <row r="32" spans="1:6" ht="25.5">
      <c r="A32" s="15">
        <v>3</v>
      </c>
      <c r="B32" s="6" t="s">
        <v>68</v>
      </c>
      <c r="C32" s="1" t="s">
        <v>4</v>
      </c>
      <c r="D32" s="1" t="s">
        <v>4</v>
      </c>
      <c r="E32" s="3"/>
      <c r="F32" s="16"/>
    </row>
    <row r="33" spans="1:6" s="31" customFormat="1">
      <c r="A33" s="26" t="s">
        <v>120</v>
      </c>
      <c r="B33" s="22" t="s">
        <v>69</v>
      </c>
      <c r="C33" s="27">
        <v>10</v>
      </c>
      <c r="D33" s="23" t="s">
        <v>5</v>
      </c>
      <c r="E33" s="30">
        <v>1232.4969000000001</v>
      </c>
      <c r="F33" s="28">
        <f t="shared" ref="F33" si="2">ROUND(E33*C33,2)</f>
        <v>12324.97</v>
      </c>
    </row>
    <row r="34" spans="1:6">
      <c r="A34" s="43" t="s">
        <v>21</v>
      </c>
      <c r="B34" s="44"/>
      <c r="C34" s="44"/>
      <c r="D34" s="45"/>
      <c r="E34" s="48">
        <f>SUM(F33:F33)</f>
        <v>12324.97</v>
      </c>
      <c r="F34" s="47"/>
    </row>
    <row r="35" spans="1:6" ht="25.5">
      <c r="A35" s="17" t="s">
        <v>0</v>
      </c>
      <c r="B35" s="2" t="s">
        <v>1</v>
      </c>
      <c r="C35" s="2" t="s">
        <v>2</v>
      </c>
      <c r="D35" s="2" t="s">
        <v>3</v>
      </c>
      <c r="E35" s="9" t="s">
        <v>19</v>
      </c>
      <c r="F35" s="18" t="s">
        <v>13</v>
      </c>
    </row>
    <row r="36" spans="1:6" ht="25.5">
      <c r="A36" s="15">
        <v>4</v>
      </c>
      <c r="B36" s="6" t="s">
        <v>70</v>
      </c>
      <c r="C36" s="1" t="s">
        <v>4</v>
      </c>
      <c r="D36" s="1" t="s">
        <v>4</v>
      </c>
      <c r="E36" s="3"/>
      <c r="F36" s="19" t="s">
        <v>4</v>
      </c>
    </row>
    <row r="37" spans="1:6" s="31" customFormat="1" ht="25.5">
      <c r="A37" s="26" t="s">
        <v>121</v>
      </c>
      <c r="B37" s="22" t="s">
        <v>71</v>
      </c>
      <c r="C37" s="27">
        <v>200</v>
      </c>
      <c r="D37" s="23" t="s">
        <v>5</v>
      </c>
      <c r="E37" s="29">
        <v>973.20060000000001</v>
      </c>
      <c r="F37" s="28">
        <f t="shared" ref="F37:F43" si="3">ROUND(E37*C37,2)</f>
        <v>194640.12</v>
      </c>
    </row>
    <row r="38" spans="1:6" s="31" customFormat="1" ht="25.5">
      <c r="A38" s="26" t="s">
        <v>122</v>
      </c>
      <c r="B38" s="22" t="s">
        <v>72</v>
      </c>
      <c r="C38" s="27">
        <v>50</v>
      </c>
      <c r="D38" s="23" t="s">
        <v>5</v>
      </c>
      <c r="E38" s="29">
        <v>1023.2862</v>
      </c>
      <c r="F38" s="28">
        <f t="shared" si="3"/>
        <v>51164.31</v>
      </c>
    </row>
    <row r="39" spans="1:6" s="31" customFormat="1" ht="25.5">
      <c r="A39" s="26" t="s">
        <v>123</v>
      </c>
      <c r="B39" s="22" t="s">
        <v>73</v>
      </c>
      <c r="C39" s="27">
        <v>20</v>
      </c>
      <c r="D39" s="23" t="s">
        <v>5</v>
      </c>
      <c r="E39" s="29">
        <v>1332.1760999999999</v>
      </c>
      <c r="F39" s="28">
        <f t="shared" si="3"/>
        <v>26643.52</v>
      </c>
    </row>
    <row r="40" spans="1:6" s="31" customFormat="1">
      <c r="A40" s="26" t="s">
        <v>124</v>
      </c>
      <c r="B40" s="22" t="s">
        <v>39</v>
      </c>
      <c r="C40" s="27">
        <v>100</v>
      </c>
      <c r="D40" s="23" t="s">
        <v>5</v>
      </c>
      <c r="E40" s="32">
        <v>129.15</v>
      </c>
      <c r="F40" s="28">
        <f t="shared" si="3"/>
        <v>12915</v>
      </c>
    </row>
    <row r="41" spans="1:6" s="31" customFormat="1">
      <c r="A41" s="26" t="s">
        <v>125</v>
      </c>
      <c r="B41" s="22" t="s">
        <v>74</v>
      </c>
      <c r="C41" s="27">
        <v>50</v>
      </c>
      <c r="D41" s="23" t="s">
        <v>5</v>
      </c>
      <c r="E41" s="32">
        <v>73.984499999999997</v>
      </c>
      <c r="F41" s="28">
        <f t="shared" si="3"/>
        <v>3699.23</v>
      </c>
    </row>
    <row r="42" spans="1:6" s="31" customFormat="1">
      <c r="A42" s="26" t="s">
        <v>126</v>
      </c>
      <c r="B42" s="22" t="s">
        <v>75</v>
      </c>
      <c r="C42" s="27">
        <v>200</v>
      </c>
      <c r="D42" s="23" t="s">
        <v>5</v>
      </c>
      <c r="E42" s="32">
        <v>79.95</v>
      </c>
      <c r="F42" s="28">
        <f t="shared" si="3"/>
        <v>15990</v>
      </c>
    </row>
    <row r="43" spans="1:6" s="31" customFormat="1">
      <c r="A43" s="26" t="s">
        <v>127</v>
      </c>
      <c r="B43" s="22" t="s">
        <v>22</v>
      </c>
      <c r="C43" s="27">
        <v>50</v>
      </c>
      <c r="D43" s="23" t="s">
        <v>5</v>
      </c>
      <c r="E43" s="32">
        <v>79.95</v>
      </c>
      <c r="F43" s="28">
        <f t="shared" si="3"/>
        <v>3997.5</v>
      </c>
    </row>
    <row r="44" spans="1:6">
      <c r="A44" s="43" t="s">
        <v>23</v>
      </c>
      <c r="B44" s="44"/>
      <c r="C44" s="44"/>
      <c r="D44" s="45"/>
      <c r="E44" s="46">
        <f>SUM(F37:F43)</f>
        <v>309049.68</v>
      </c>
      <c r="F44" s="47"/>
    </row>
    <row r="45" spans="1:6" ht="25.5">
      <c r="A45" s="17" t="s">
        <v>0</v>
      </c>
      <c r="B45" s="2" t="s">
        <v>1</v>
      </c>
      <c r="C45" s="2" t="s">
        <v>2</v>
      </c>
      <c r="D45" s="7" t="s">
        <v>3</v>
      </c>
      <c r="E45" s="8" t="s">
        <v>19</v>
      </c>
      <c r="F45" s="18" t="s">
        <v>13</v>
      </c>
    </row>
    <row r="46" spans="1:6" ht="25.5">
      <c r="A46" s="15">
        <v>5</v>
      </c>
      <c r="B46" s="6" t="s">
        <v>76</v>
      </c>
      <c r="C46" s="1" t="s">
        <v>4</v>
      </c>
      <c r="D46" s="1" t="s">
        <v>4</v>
      </c>
      <c r="E46" s="5" t="s">
        <v>4</v>
      </c>
      <c r="F46" s="19" t="s">
        <v>4</v>
      </c>
    </row>
    <row r="47" spans="1:6">
      <c r="A47" s="26" t="s">
        <v>128</v>
      </c>
      <c r="B47" s="22" t="s">
        <v>40</v>
      </c>
      <c r="C47" s="27">
        <v>10</v>
      </c>
      <c r="D47" s="23" t="s">
        <v>8</v>
      </c>
      <c r="E47" s="29">
        <v>1148.8815</v>
      </c>
      <c r="F47" s="28">
        <f t="shared" ref="F47:F81" si="4">ROUND(E47*C47,2)</f>
        <v>11488.82</v>
      </c>
    </row>
    <row r="48" spans="1:6">
      <c r="A48" s="26" t="s">
        <v>129</v>
      </c>
      <c r="B48" s="22" t="s">
        <v>44</v>
      </c>
      <c r="C48" s="27">
        <v>200</v>
      </c>
      <c r="D48" s="23" t="s">
        <v>8</v>
      </c>
      <c r="E48" s="29">
        <v>512.13509999999997</v>
      </c>
      <c r="F48" s="28">
        <f t="shared" si="4"/>
        <v>102427.02</v>
      </c>
    </row>
    <row r="49" spans="1:6">
      <c r="A49" s="26" t="s">
        <v>130</v>
      </c>
      <c r="B49" s="22" t="s">
        <v>45</v>
      </c>
      <c r="C49" s="27">
        <v>50</v>
      </c>
      <c r="D49" s="23" t="s">
        <v>8</v>
      </c>
      <c r="E49" s="29">
        <v>580.42470000000003</v>
      </c>
      <c r="F49" s="28">
        <f t="shared" si="4"/>
        <v>29021.24</v>
      </c>
    </row>
    <row r="50" spans="1:6">
      <c r="A50" s="26" t="s">
        <v>131</v>
      </c>
      <c r="B50" s="22" t="s">
        <v>77</v>
      </c>
      <c r="C50" s="27">
        <v>20</v>
      </c>
      <c r="D50" s="23" t="s">
        <v>8</v>
      </c>
      <c r="E50" s="29">
        <v>580.42470000000003</v>
      </c>
      <c r="F50" s="28">
        <f t="shared" si="4"/>
        <v>11608.49</v>
      </c>
    </row>
    <row r="51" spans="1:6">
      <c r="A51" s="26" t="s">
        <v>132</v>
      </c>
      <c r="B51" s="22" t="s">
        <v>78</v>
      </c>
      <c r="C51" s="27">
        <v>10</v>
      </c>
      <c r="D51" s="23" t="s">
        <v>8</v>
      </c>
      <c r="E51" s="29">
        <v>580.42470000000003</v>
      </c>
      <c r="F51" s="28">
        <f t="shared" si="4"/>
        <v>5804.25</v>
      </c>
    </row>
    <row r="52" spans="1:6">
      <c r="A52" s="26" t="s">
        <v>133</v>
      </c>
      <c r="B52" s="22" t="s">
        <v>24</v>
      </c>
      <c r="C52" s="27">
        <v>10</v>
      </c>
      <c r="D52" s="23" t="s">
        <v>8</v>
      </c>
      <c r="E52" s="29">
        <v>226.88580000000002</v>
      </c>
      <c r="F52" s="28">
        <f t="shared" si="4"/>
        <v>2268.86</v>
      </c>
    </row>
    <row r="53" spans="1:6">
      <c r="A53" s="26" t="s">
        <v>134</v>
      </c>
      <c r="B53" s="22" t="s">
        <v>25</v>
      </c>
      <c r="C53" s="27">
        <v>10</v>
      </c>
      <c r="D53" s="23" t="s">
        <v>8</v>
      </c>
      <c r="E53" s="29">
        <v>262.21140000000003</v>
      </c>
      <c r="F53" s="28">
        <f t="shared" si="4"/>
        <v>2622.11</v>
      </c>
    </row>
    <row r="54" spans="1:6">
      <c r="A54" s="26" t="s">
        <v>135</v>
      </c>
      <c r="B54" s="22" t="s">
        <v>26</v>
      </c>
      <c r="C54" s="27">
        <v>10</v>
      </c>
      <c r="D54" s="23" t="s">
        <v>8</v>
      </c>
      <c r="E54" s="29">
        <v>262.21140000000003</v>
      </c>
      <c r="F54" s="28">
        <f t="shared" si="4"/>
        <v>2622.11</v>
      </c>
    </row>
    <row r="55" spans="1:6">
      <c r="A55" s="26" t="s">
        <v>136</v>
      </c>
      <c r="B55" s="22" t="s">
        <v>27</v>
      </c>
      <c r="C55" s="27">
        <v>10</v>
      </c>
      <c r="D55" s="23" t="s">
        <v>8</v>
      </c>
      <c r="E55" s="29">
        <v>262.21140000000003</v>
      </c>
      <c r="F55" s="28">
        <f t="shared" si="4"/>
        <v>2622.11</v>
      </c>
    </row>
    <row r="56" spans="1:6">
      <c r="A56" s="26" t="s">
        <v>137</v>
      </c>
      <c r="B56" s="22" t="s">
        <v>79</v>
      </c>
      <c r="C56" s="27">
        <v>10</v>
      </c>
      <c r="D56" s="23" t="s">
        <v>8</v>
      </c>
      <c r="E56" s="29">
        <v>815.25630000000001</v>
      </c>
      <c r="F56" s="28">
        <f t="shared" si="4"/>
        <v>8152.56</v>
      </c>
    </row>
    <row r="57" spans="1:6">
      <c r="A57" s="26" t="s">
        <v>138</v>
      </c>
      <c r="B57" s="22" t="s">
        <v>80</v>
      </c>
      <c r="C57" s="27">
        <v>10</v>
      </c>
      <c r="D57" s="23" t="s">
        <v>8</v>
      </c>
      <c r="E57" s="29">
        <v>708.46770000000004</v>
      </c>
      <c r="F57" s="28">
        <f t="shared" si="4"/>
        <v>7084.68</v>
      </c>
    </row>
    <row r="58" spans="1:6">
      <c r="A58" s="26" t="s">
        <v>139</v>
      </c>
      <c r="B58" s="22" t="s">
        <v>81</v>
      </c>
      <c r="C58" s="27">
        <v>5</v>
      </c>
      <c r="D58" s="23" t="s">
        <v>8</v>
      </c>
      <c r="E58" s="29">
        <v>806.03129999999987</v>
      </c>
      <c r="F58" s="28">
        <f t="shared" si="4"/>
        <v>4030.16</v>
      </c>
    </row>
    <row r="59" spans="1:6">
      <c r="A59" s="26" t="s">
        <v>140</v>
      </c>
      <c r="B59" s="22" t="s">
        <v>82</v>
      </c>
      <c r="C59" s="27">
        <v>10</v>
      </c>
      <c r="D59" s="23" t="s">
        <v>8</v>
      </c>
      <c r="E59" s="29">
        <v>1876.1189999999999</v>
      </c>
      <c r="F59" s="28">
        <f t="shared" si="4"/>
        <v>18761.189999999999</v>
      </c>
    </row>
    <row r="60" spans="1:6">
      <c r="A60" s="26" t="s">
        <v>141</v>
      </c>
      <c r="B60" s="22" t="s">
        <v>83</v>
      </c>
      <c r="C60" s="27">
        <v>5</v>
      </c>
      <c r="D60" s="23" t="s">
        <v>8</v>
      </c>
      <c r="E60" s="29">
        <v>2306.8649999999998</v>
      </c>
      <c r="F60" s="28">
        <f t="shared" si="4"/>
        <v>11534.33</v>
      </c>
    </row>
    <row r="61" spans="1:6">
      <c r="A61" s="26" t="s">
        <v>142</v>
      </c>
      <c r="B61" s="22" t="s">
        <v>84</v>
      </c>
      <c r="C61" s="27">
        <v>1</v>
      </c>
      <c r="D61" s="23" t="s">
        <v>12</v>
      </c>
      <c r="E61" s="29">
        <v>178.596</v>
      </c>
      <c r="F61" s="28">
        <f t="shared" si="4"/>
        <v>178.6</v>
      </c>
    </row>
    <row r="62" spans="1:6">
      <c r="A62" s="26" t="s">
        <v>143</v>
      </c>
      <c r="B62" s="22" t="s">
        <v>85</v>
      </c>
      <c r="C62" s="27">
        <v>100</v>
      </c>
      <c r="D62" s="23" t="s">
        <v>12</v>
      </c>
      <c r="E62" s="29">
        <v>14.76</v>
      </c>
      <c r="F62" s="28">
        <f t="shared" si="4"/>
        <v>1476</v>
      </c>
    </row>
    <row r="63" spans="1:6">
      <c r="A63" s="26" t="s">
        <v>144</v>
      </c>
      <c r="B63" s="22" t="s">
        <v>86</v>
      </c>
      <c r="C63" s="27">
        <v>100</v>
      </c>
      <c r="D63" s="23" t="s">
        <v>12</v>
      </c>
      <c r="E63" s="29">
        <v>20.9346</v>
      </c>
      <c r="F63" s="28">
        <f t="shared" si="4"/>
        <v>2093.46</v>
      </c>
    </row>
    <row r="64" spans="1:6">
      <c r="A64" s="26" t="s">
        <v>145</v>
      </c>
      <c r="B64" s="22" t="s">
        <v>87</v>
      </c>
      <c r="C64" s="27">
        <v>100</v>
      </c>
      <c r="D64" s="23" t="s">
        <v>12</v>
      </c>
      <c r="E64" s="29">
        <v>24.440100000000001</v>
      </c>
      <c r="F64" s="28">
        <f t="shared" si="4"/>
        <v>2444.0100000000002</v>
      </c>
    </row>
    <row r="65" spans="1:6">
      <c r="A65" s="26" t="s">
        <v>146</v>
      </c>
      <c r="B65" s="22" t="s">
        <v>88</v>
      </c>
      <c r="C65" s="27">
        <v>10</v>
      </c>
      <c r="D65" s="23" t="s">
        <v>12</v>
      </c>
      <c r="E65" s="29">
        <v>19.1265</v>
      </c>
      <c r="F65" s="28">
        <f t="shared" si="4"/>
        <v>191.27</v>
      </c>
    </row>
    <row r="66" spans="1:6">
      <c r="A66" s="26" t="s">
        <v>147</v>
      </c>
      <c r="B66" s="22" t="s">
        <v>89</v>
      </c>
      <c r="C66" s="27">
        <v>50</v>
      </c>
      <c r="D66" s="23" t="s">
        <v>12</v>
      </c>
      <c r="E66" s="29">
        <v>47.231999999999999</v>
      </c>
      <c r="F66" s="28">
        <f t="shared" si="4"/>
        <v>2361.6</v>
      </c>
    </row>
    <row r="67" spans="1:6">
      <c r="A67" s="26" t="s">
        <v>148</v>
      </c>
      <c r="B67" s="22" t="s">
        <v>90</v>
      </c>
      <c r="C67" s="27">
        <v>5</v>
      </c>
      <c r="D67" s="23" t="s">
        <v>12</v>
      </c>
      <c r="E67" s="29">
        <v>30.540899999999997</v>
      </c>
      <c r="F67" s="28">
        <f t="shared" si="4"/>
        <v>152.69999999999999</v>
      </c>
    </row>
    <row r="68" spans="1:6">
      <c r="A68" s="26" t="s">
        <v>165</v>
      </c>
      <c r="B68" s="22" t="s">
        <v>28</v>
      </c>
      <c r="C68" s="27">
        <v>5</v>
      </c>
      <c r="D68" s="23" t="s">
        <v>12</v>
      </c>
      <c r="E68" s="29">
        <v>62.853000000000002</v>
      </c>
      <c r="F68" s="28">
        <f t="shared" si="4"/>
        <v>314.27</v>
      </c>
    </row>
    <row r="69" spans="1:6">
      <c r="A69" s="26" t="s">
        <v>149</v>
      </c>
      <c r="B69" s="22" t="s">
        <v>29</v>
      </c>
      <c r="C69" s="27">
        <v>100</v>
      </c>
      <c r="D69" s="23" t="s">
        <v>12</v>
      </c>
      <c r="E69" s="32">
        <v>55.103999999999999</v>
      </c>
      <c r="F69" s="28">
        <f t="shared" si="4"/>
        <v>5510.4</v>
      </c>
    </row>
    <row r="70" spans="1:6">
      <c r="A70" s="26" t="s">
        <v>150</v>
      </c>
      <c r="B70" s="22" t="s">
        <v>30</v>
      </c>
      <c r="C70" s="27">
        <v>100</v>
      </c>
      <c r="D70" s="23" t="s">
        <v>12</v>
      </c>
      <c r="E70" s="32">
        <v>98.4</v>
      </c>
      <c r="F70" s="28">
        <f t="shared" si="4"/>
        <v>9840</v>
      </c>
    </row>
    <row r="71" spans="1:6">
      <c r="A71" s="26" t="s">
        <v>151</v>
      </c>
      <c r="B71" s="22" t="s">
        <v>31</v>
      </c>
      <c r="C71" s="27">
        <v>100</v>
      </c>
      <c r="D71" s="23" t="s">
        <v>12</v>
      </c>
      <c r="E71" s="32">
        <v>68.88</v>
      </c>
      <c r="F71" s="28">
        <f t="shared" si="4"/>
        <v>6888</v>
      </c>
    </row>
    <row r="72" spans="1:6">
      <c r="A72" s="26" t="s">
        <v>152</v>
      </c>
      <c r="B72" s="22" t="s">
        <v>32</v>
      </c>
      <c r="C72" s="27">
        <v>5</v>
      </c>
      <c r="D72" s="23" t="s">
        <v>12</v>
      </c>
      <c r="E72" s="32">
        <v>59.04</v>
      </c>
      <c r="F72" s="28">
        <f t="shared" si="4"/>
        <v>295.2</v>
      </c>
    </row>
    <row r="73" spans="1:6">
      <c r="A73" s="26" t="s">
        <v>153</v>
      </c>
      <c r="B73" s="22" t="s">
        <v>33</v>
      </c>
      <c r="C73" s="27">
        <v>5</v>
      </c>
      <c r="D73" s="23" t="s">
        <v>12</v>
      </c>
      <c r="E73" s="32">
        <v>49.2</v>
      </c>
      <c r="F73" s="28">
        <f t="shared" si="4"/>
        <v>246</v>
      </c>
    </row>
    <row r="74" spans="1:6">
      <c r="A74" s="26" t="s">
        <v>154</v>
      </c>
      <c r="B74" s="22" t="s">
        <v>91</v>
      </c>
      <c r="C74" s="27">
        <v>50</v>
      </c>
      <c r="D74" s="23" t="s">
        <v>9</v>
      </c>
      <c r="E74" s="33">
        <v>166.11150000000001</v>
      </c>
      <c r="F74" s="28">
        <f t="shared" si="4"/>
        <v>8305.58</v>
      </c>
    </row>
    <row r="75" spans="1:6">
      <c r="A75" s="26" t="s">
        <v>155</v>
      </c>
      <c r="B75" s="22" t="s">
        <v>34</v>
      </c>
      <c r="C75" s="27">
        <v>100</v>
      </c>
      <c r="D75" s="23" t="s">
        <v>10</v>
      </c>
      <c r="E75" s="32">
        <v>14.76</v>
      </c>
      <c r="F75" s="28">
        <f t="shared" si="4"/>
        <v>1476</v>
      </c>
    </row>
    <row r="76" spans="1:6">
      <c r="A76" s="26" t="s">
        <v>156</v>
      </c>
      <c r="B76" s="22" t="s">
        <v>35</v>
      </c>
      <c r="C76" s="27">
        <v>3000</v>
      </c>
      <c r="D76" s="23" t="s">
        <v>10</v>
      </c>
      <c r="E76" s="32">
        <v>22.041600000000003</v>
      </c>
      <c r="F76" s="28">
        <f t="shared" si="4"/>
        <v>66124.800000000003</v>
      </c>
    </row>
    <row r="77" spans="1:6">
      <c r="A77" s="26" t="s">
        <v>157</v>
      </c>
      <c r="B77" s="22" t="s">
        <v>92</v>
      </c>
      <c r="C77" s="27">
        <v>10000</v>
      </c>
      <c r="D77" s="23" t="s">
        <v>10</v>
      </c>
      <c r="E77" s="32">
        <v>4.0959000000000003</v>
      </c>
      <c r="F77" s="28">
        <f t="shared" si="4"/>
        <v>40959</v>
      </c>
    </row>
    <row r="78" spans="1:6">
      <c r="A78" s="26" t="s">
        <v>158</v>
      </c>
      <c r="B78" s="22" t="s">
        <v>93</v>
      </c>
      <c r="C78" s="27">
        <v>10</v>
      </c>
      <c r="D78" s="23" t="s">
        <v>5</v>
      </c>
      <c r="E78" s="32">
        <v>236.16</v>
      </c>
      <c r="F78" s="28">
        <f t="shared" si="4"/>
        <v>2361.6</v>
      </c>
    </row>
    <row r="79" spans="1:6">
      <c r="A79" s="26" t="s">
        <v>159</v>
      </c>
      <c r="B79" s="22" t="s">
        <v>41</v>
      </c>
      <c r="C79" s="27">
        <v>29</v>
      </c>
      <c r="D79" s="23" t="s">
        <v>10</v>
      </c>
      <c r="E79" s="29">
        <v>26.432699999999997</v>
      </c>
      <c r="F79" s="28">
        <f t="shared" si="4"/>
        <v>766.55</v>
      </c>
    </row>
    <row r="80" spans="1:6">
      <c r="A80" s="26" t="s">
        <v>160</v>
      </c>
      <c r="B80" s="22" t="s">
        <v>42</v>
      </c>
      <c r="C80" s="27">
        <v>28</v>
      </c>
      <c r="D80" s="23" t="s">
        <v>10</v>
      </c>
      <c r="E80" s="29">
        <v>47.059799999999996</v>
      </c>
      <c r="F80" s="28">
        <f t="shared" si="4"/>
        <v>1317.67</v>
      </c>
    </row>
    <row r="81" spans="1:6" ht="25.5">
      <c r="A81" s="26" t="s">
        <v>161</v>
      </c>
      <c r="B81" s="22" t="s">
        <v>94</v>
      </c>
      <c r="C81" s="27">
        <v>150</v>
      </c>
      <c r="D81" s="23" t="s">
        <v>9</v>
      </c>
      <c r="E81" s="29">
        <v>34.181699999999999</v>
      </c>
      <c r="F81" s="28">
        <f t="shared" si="4"/>
        <v>5127.26</v>
      </c>
    </row>
    <row r="82" spans="1:6">
      <c r="A82" s="43" t="s">
        <v>36</v>
      </c>
      <c r="B82" s="44"/>
      <c r="C82" s="44"/>
      <c r="D82" s="45"/>
      <c r="E82" s="46">
        <f>SUM(F47:F81)</f>
        <v>378477.89999999985</v>
      </c>
      <c r="F82" s="47"/>
    </row>
    <row r="83" spans="1:6" ht="25.5">
      <c r="A83" s="17" t="s">
        <v>0</v>
      </c>
      <c r="B83" s="2" t="s">
        <v>1</v>
      </c>
      <c r="C83" s="2" t="s">
        <v>2</v>
      </c>
      <c r="D83" s="7" t="s">
        <v>3</v>
      </c>
      <c r="E83" s="8" t="s">
        <v>19</v>
      </c>
      <c r="F83" s="18" t="s">
        <v>13</v>
      </c>
    </row>
    <row r="84" spans="1:6">
      <c r="A84" s="15">
        <v>6</v>
      </c>
      <c r="B84" s="6" t="s">
        <v>46</v>
      </c>
      <c r="C84" s="1" t="s">
        <v>4</v>
      </c>
      <c r="D84" s="1" t="s">
        <v>4</v>
      </c>
      <c r="E84" s="5"/>
      <c r="F84" s="19"/>
    </row>
    <row r="85" spans="1:6">
      <c r="A85" s="26" t="s">
        <v>162</v>
      </c>
      <c r="B85" s="22" t="s">
        <v>43</v>
      </c>
      <c r="C85" s="27">
        <v>800</v>
      </c>
      <c r="D85" s="23" t="s">
        <v>11</v>
      </c>
      <c r="E85" s="32">
        <v>137.76</v>
      </c>
      <c r="F85" s="28">
        <f>ROUND(C85*E85,2)</f>
        <v>110208</v>
      </c>
    </row>
    <row r="86" spans="1:6">
      <c r="A86" s="26" t="s">
        <v>163</v>
      </c>
      <c r="B86" s="22" t="s">
        <v>95</v>
      </c>
      <c r="C86" s="27">
        <v>800</v>
      </c>
      <c r="D86" s="23" t="s">
        <v>11</v>
      </c>
      <c r="E86" s="32">
        <v>46.8384</v>
      </c>
      <c r="F86" s="28">
        <f t="shared" ref="F86:F87" si="5">ROUND(C86*E86,2)</f>
        <v>37470.720000000001</v>
      </c>
    </row>
    <row r="87" spans="1:6" ht="15">
      <c r="A87" s="26" t="s">
        <v>164</v>
      </c>
      <c r="B87" s="22" t="s">
        <v>96</v>
      </c>
      <c r="C87" s="27">
        <v>800</v>
      </c>
      <c r="D87" s="23" t="s">
        <v>11</v>
      </c>
      <c r="E87" s="34">
        <v>227.55</v>
      </c>
      <c r="F87" s="28">
        <f t="shared" si="5"/>
        <v>182040</v>
      </c>
    </row>
    <row r="88" spans="1:6">
      <c r="A88" s="43" t="s">
        <v>37</v>
      </c>
      <c r="B88" s="44"/>
      <c r="C88" s="44"/>
      <c r="D88" s="45"/>
      <c r="E88" s="48">
        <f>SUM(F85:F87)</f>
        <v>329718.71999999997</v>
      </c>
      <c r="F88" s="49"/>
    </row>
    <row r="89" spans="1:6" ht="13.5" thickBot="1">
      <c r="A89" s="38" t="s">
        <v>38</v>
      </c>
      <c r="B89" s="39"/>
      <c r="C89" s="39"/>
      <c r="D89" s="40"/>
      <c r="E89" s="41">
        <f>E23+E30+E34+E44+E82+E88</f>
        <v>4519833.95</v>
      </c>
      <c r="F89" s="42">
        <f>F88+F82+F44+F34+F30+F23</f>
        <v>0</v>
      </c>
    </row>
    <row r="93" spans="1:6" ht="63.75">
      <c r="B93" s="53" t="s">
        <v>167</v>
      </c>
    </row>
  </sheetData>
  <mergeCells count="15">
    <mergeCell ref="A34:D34"/>
    <mergeCell ref="E34:F34"/>
    <mergeCell ref="A1:F1"/>
    <mergeCell ref="A23:D23"/>
    <mergeCell ref="E23:F23"/>
    <mergeCell ref="A30:D30"/>
    <mergeCell ref="E30:F30"/>
    <mergeCell ref="A89:D89"/>
    <mergeCell ref="E89:F89"/>
    <mergeCell ref="A44:D44"/>
    <mergeCell ref="E44:F44"/>
    <mergeCell ref="A82:D82"/>
    <mergeCell ref="E82:F82"/>
    <mergeCell ref="A88:D88"/>
    <mergeCell ref="E88:F88"/>
  </mergeCells>
  <pageMargins left="0.511811024" right="0.511811024" top="1.0565625000000001" bottom="0.78740157499999996" header="0.31496062000000002" footer="0.31496062000000002"/>
  <pageSetup paperSize="9" scale="69" orientation="portrait" verticalDpi="0" r:id="rId1"/>
  <headerFooter>
    <oddHeader>&amp;L&amp;G&amp;C&amp;"Times New Roman,Negrito"PREFEITURA MUNICIPAL DE PATROCÍNIO&amp;"Times New Roman,Normal"&amp;R&amp;G</oddHeader>
  </headerFooter>
  <rowBreaks count="1" manualBreakCount="1">
    <brk id="44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PATROCÍNIO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</dc:creator>
  <cp:lastModifiedBy>obras</cp:lastModifiedBy>
  <cp:lastPrinted>2023-02-14T17:43:24Z</cp:lastPrinted>
  <dcterms:created xsi:type="dcterms:W3CDTF">2018-07-10T17:32:26Z</dcterms:created>
  <dcterms:modified xsi:type="dcterms:W3CDTF">2023-02-14T17:43:27Z</dcterms:modified>
</cp:coreProperties>
</file>